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515" tabRatio="876" activeTab="0"/>
  </bookViews>
  <sheets>
    <sheet name="SPRAWOZDANIE zał. 3 (2019r.)" sheetId="1" r:id="rId1"/>
  </sheets>
  <externalReferences>
    <externalReference r:id="rId4"/>
  </externalReferences>
  <definedNames>
    <definedName name="FORMAKSZTAŁCENIA">'[1]Arkusz1'!$C$1:$C$6</definedName>
    <definedName name="FORMASTUDIÓW">'[1]Arkusz1'!$B$1:$B$2</definedName>
    <definedName name="_xlnm.Print_Area" localSheetId="0">'SPRAWOZDANIE zał. 3 (2019r.)'!$A$2:$J$69</definedName>
    <definedName name="STANOWISKA">'[1]Arkusz1'!$D$1:$D$9</definedName>
    <definedName name="WYDZIAŁ">'[1]Arkusz1'!$A$1:$A$9</definedName>
    <definedName name="ZAJĘCIA">'[1]Arkusz1'!$E$1:$E$9</definedName>
  </definedNames>
  <calcPr fullCalcOnLoad="1"/>
</workbook>
</file>

<file path=xl/sharedStrings.xml><?xml version="1.0" encoding="utf-8"?>
<sst xmlns="http://schemas.openxmlformats.org/spreadsheetml/2006/main" count="77" uniqueCount="47">
  <si>
    <t>kwota</t>
  </si>
  <si>
    <t>WYSZCZEGÓLNIENIE</t>
  </si>
  <si>
    <t>usługi</t>
  </si>
  <si>
    <t>I stawka za zajęcia dydaktyczne</t>
  </si>
  <si>
    <t>II stawka za zajęcia dydaktyczne</t>
  </si>
  <si>
    <t>III stawka za zajęcia dydaktyczne</t>
  </si>
  <si>
    <t>SUMA</t>
  </si>
  <si>
    <r>
      <t xml:space="preserve">B. POZOSTAŁE KOSZTY BEZPOŚREDNIE </t>
    </r>
    <r>
      <rPr>
        <b/>
        <i/>
        <sz val="30"/>
        <rFont val="Arial"/>
        <family val="2"/>
      </rPr>
      <t>(ogółem)</t>
    </r>
  </si>
  <si>
    <t>DLA PRACOWNIKÓW ZATRUDNIONYCH W UG</t>
  </si>
  <si>
    <t xml:space="preserve">liczba godzin,
miesięcy itp. </t>
  </si>
  <si>
    <t>materiały, wyposażenie, pomoce naukowe</t>
  </si>
  <si>
    <t>środki trwałe</t>
  </si>
  <si>
    <t xml:space="preserve">inne </t>
  </si>
  <si>
    <t>SPRAWOZDANIE FINANSOWE Z REALIZACJI STUDIÓW PODYPLOMOWYCH / KURSU: …………………………………………………</t>
  </si>
  <si>
    <r>
      <t xml:space="preserve">wynagrodzenie za inne czyności </t>
    </r>
    <r>
      <rPr>
        <i/>
        <sz val="22"/>
        <rFont val="Arial"/>
        <family val="2"/>
      </rPr>
      <t>(określone w załączniku do kosztorysu)</t>
    </r>
  </si>
  <si>
    <t>Informacje szczegółowe:</t>
  </si>
  <si>
    <t xml:space="preserve">opłata za semestr za uczestnika </t>
  </si>
  <si>
    <t>zł / os.</t>
  </si>
  <si>
    <t>os.</t>
  </si>
  <si>
    <t>czas trwania studiów / kursu</t>
  </si>
  <si>
    <t>sem.</t>
  </si>
  <si>
    <t>liczba godzin dydaktycznych całej edycji</t>
  </si>
  <si>
    <t xml:space="preserve">godz. </t>
  </si>
  <si>
    <t xml:space="preserve">I. PLANOWANE PRZYCHODY STUDIÓW PODYPLOMOWYCH Z DANEJ EDYCJI </t>
  </si>
  <si>
    <t>II Odpisy od planowanych przychodów (pomniejszają kwotę dostępnych środków) z tego:</t>
  </si>
  <si>
    <t>II.1 na pokrycie kosztów ogólnouczelnianych (20% od danych z poz. I)</t>
  </si>
  <si>
    <t>II.2 na pokrycie kosztów wydziałowych (10% od danych z poz. I)</t>
  </si>
  <si>
    <t>III. Rezerwa z zakończonej edycji ………</t>
  </si>
  <si>
    <r>
      <t xml:space="preserve">IV. PLANOWANE PRZYCHODY DO DYSPOZYCJI KIEROWNIKA STUDIÓW PODYPLOMOWYCH                           </t>
    </r>
    <r>
      <rPr>
        <b/>
        <i/>
        <sz val="20"/>
        <rFont val="Arial"/>
        <family val="2"/>
      </rPr>
      <t>(pkt. I - pkt. II + pkt.III)</t>
    </r>
  </si>
  <si>
    <t>V. PLANOWANE KOSZTY</t>
  </si>
  <si>
    <r>
      <t xml:space="preserve">A. RAZEM WYNAGRODZENIA Z NARZUTAMI </t>
    </r>
    <r>
      <rPr>
        <i/>
        <sz val="24"/>
        <rFont val="Arial"/>
        <family val="2"/>
      </rPr>
      <t>(poz.A1. + poz.A2.)</t>
    </r>
  </si>
  <si>
    <r>
      <t xml:space="preserve">B. POZOSTAŁE KOSZTY BEZPOŚREDNIE </t>
    </r>
    <r>
      <rPr>
        <i/>
        <sz val="24"/>
        <rFont val="Arial"/>
        <family val="2"/>
      </rPr>
      <t>(ogółem)</t>
    </r>
  </si>
  <si>
    <t>VI. SALDO  EDYCJI STUDIÓW PODYPLOMOWYCH / KURSU</t>
  </si>
  <si>
    <r>
      <t xml:space="preserve">A. RAZEM WYNAGRODZENIA Z NARZUTAMI </t>
    </r>
    <r>
      <rPr>
        <b/>
        <i/>
        <sz val="28"/>
        <rFont val="Arial"/>
        <family val="2"/>
      </rPr>
      <t>(pkt.A1. + pkt.A2.)</t>
    </r>
  </si>
  <si>
    <t>A1. WYNAGRODZENIA BEZOSOBOWE Z NARZUTAMI</t>
  </si>
  <si>
    <t xml:space="preserve"> w ramach umów o dzieło</t>
  </si>
  <si>
    <t>w ramach umów zlecenia</t>
  </si>
  <si>
    <r>
      <t xml:space="preserve">wynagrodzenie kierownika </t>
    </r>
    <r>
      <rPr>
        <i/>
        <sz val="18"/>
        <rFont val="Arial"/>
        <family val="2"/>
      </rPr>
      <t>(liczba m-cy)</t>
    </r>
  </si>
  <si>
    <r>
      <t xml:space="preserve">wynagrodzenie za obsługę administracyjno-techniczną </t>
    </r>
    <r>
      <rPr>
        <i/>
        <sz val="18"/>
        <rFont val="Arial"/>
        <family val="2"/>
      </rPr>
      <t>(liczba m-cy)</t>
    </r>
  </si>
  <si>
    <t>A2. WYNAGRODZENIE BEZOSOBOWE Z NARZUTAMI</t>
  </si>
  <si>
    <r>
      <t xml:space="preserve">VI. SALDO  EDYCJI ……...
STUDIÓW PODYPLOMOWYCH / KURSU </t>
    </r>
    <r>
      <rPr>
        <b/>
        <i/>
        <sz val="20"/>
        <rFont val="Arial"/>
        <family val="2"/>
      </rPr>
      <t>(poz.IV.- poz.V.)</t>
    </r>
  </si>
  <si>
    <r>
      <t xml:space="preserve">SPRAWOZDANIE
</t>
    </r>
    <r>
      <rPr>
        <b/>
        <i/>
        <sz val="20"/>
        <rFont val="Arial"/>
        <family val="2"/>
      </rPr>
      <t>wg danych z ewidencji księgowej</t>
    </r>
  </si>
  <si>
    <r>
      <t xml:space="preserve">PLANOWANE                                 </t>
    </r>
    <r>
      <rPr>
        <b/>
        <i/>
        <sz val="22"/>
        <rFont val="Arial"/>
        <family val="2"/>
      </rPr>
      <t>wg kosztorysu</t>
    </r>
  </si>
  <si>
    <r>
      <t xml:space="preserve">
NR STUDIÓW / KURSU: ……..........……    DATA ROZPOCZĘCIA EDYCJI: ………….....…      DATA  ZAKOŃCZENIA EDYCJI:………………………...
                                                                                                           </t>
    </r>
    <r>
      <rPr>
        <i/>
        <sz val="18"/>
        <rFont val="Arial"/>
        <family val="2"/>
      </rPr>
      <t xml:space="preserve"> (miesiąc,  rok)  </t>
    </r>
    <r>
      <rPr>
        <b/>
        <i/>
        <sz val="30"/>
        <rFont val="Arial"/>
        <family val="2"/>
      </rPr>
      <t xml:space="preserve"> </t>
    </r>
    <r>
      <rPr>
        <b/>
        <sz val="30"/>
        <rFont val="Arial"/>
        <family val="2"/>
      </rPr>
      <t xml:space="preserve">                                                                  </t>
    </r>
    <r>
      <rPr>
        <i/>
        <sz val="18"/>
        <rFont val="Arial"/>
        <family val="2"/>
      </rPr>
      <t xml:space="preserve">(miesiąc,  rok)      </t>
    </r>
    <r>
      <rPr>
        <b/>
        <sz val="30"/>
        <rFont val="Arial"/>
        <family val="2"/>
      </rPr>
      <t xml:space="preserve">   </t>
    </r>
  </si>
  <si>
    <t xml:space="preserve">DLA PRACOWNIKÓW NIEZATRUDNIONYCH W UG </t>
  </si>
  <si>
    <t>liczba uczestników</t>
  </si>
  <si>
    <r>
      <t xml:space="preserve">NARZUTY </t>
    </r>
    <r>
      <rPr>
        <i/>
        <sz val="22"/>
        <rFont val="Arial"/>
        <family val="2"/>
      </rPr>
      <t xml:space="preserve">(ogółem - 21,14%)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</si>
</sst>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_ ;[Red]\-#,##0.00\ "/>
    <numFmt numFmtId="168" formatCode="#,##0_ ;[Red]\-#,##0\ "/>
    <numFmt numFmtId="169" formatCode="#,##0.0_ ;[Red]\-#,##0.0\ "/>
  </numFmts>
  <fonts count="80">
    <font>
      <sz val="10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sz val="20"/>
      <name val="Arial Unicode MS"/>
      <family val="2"/>
    </font>
    <font>
      <b/>
      <sz val="18"/>
      <name val="Berlin Sans FB Demi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36"/>
      <name val="Arial Unicode MS"/>
      <family val="2"/>
    </font>
    <font>
      <sz val="1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8"/>
      <name val="Arial Unicode MS"/>
      <family val="2"/>
    </font>
    <font>
      <b/>
      <sz val="3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b/>
      <sz val="28"/>
      <name val="Berlin Sans FB Demi"/>
      <family val="2"/>
    </font>
    <font>
      <sz val="28"/>
      <name val="Arial"/>
      <family val="2"/>
    </font>
    <font>
      <b/>
      <sz val="34"/>
      <name val="Arial"/>
      <family val="2"/>
    </font>
    <font>
      <sz val="34"/>
      <name val="Arial Unicode MS"/>
      <family val="2"/>
    </font>
    <font>
      <sz val="28"/>
      <name val="Arial Unicode MS"/>
      <family val="2"/>
    </font>
    <font>
      <b/>
      <sz val="30"/>
      <name val="Arial Unicode MS"/>
      <family val="2"/>
    </font>
    <font>
      <b/>
      <i/>
      <sz val="30"/>
      <name val="Arial"/>
      <family val="2"/>
    </font>
    <font>
      <sz val="30"/>
      <name val="Arial Unicode MS"/>
      <family val="2"/>
    </font>
    <font>
      <sz val="22"/>
      <name val="Arial Unicode MS"/>
      <family val="2"/>
    </font>
    <font>
      <b/>
      <sz val="24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i/>
      <u val="single"/>
      <sz val="26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sz val="30"/>
      <name val="Arial"/>
      <family val="2"/>
    </font>
    <font>
      <b/>
      <sz val="22"/>
      <color indexed="10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32"/>
      <color indexed="8"/>
      <name val="Calibri"/>
      <family val="0"/>
    </font>
    <font>
      <sz val="28"/>
      <color indexed="8"/>
      <name val="Times New Roman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74" fillId="26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/>
      <protection/>
    </xf>
    <xf numFmtId="0" fontId="38" fillId="0" borderId="0" xfId="52" applyFont="1" applyAlignment="1">
      <alignment horizontal="left" wrapText="1"/>
      <protection/>
    </xf>
    <xf numFmtId="0" fontId="35" fillId="0" borderId="10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16" fillId="32" borderId="11" xfId="52" applyFont="1" applyFill="1" applyBorder="1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20" fillId="0" borderId="12" xfId="52" applyFont="1" applyBorder="1" applyAlignment="1">
      <alignment horizontal="left" vertical="center" indent="1"/>
      <protection/>
    </xf>
    <xf numFmtId="0" fontId="3" fillId="0" borderId="0" xfId="52" applyFont="1" applyAlignment="1">
      <alignment vertical="center"/>
      <protection/>
    </xf>
    <xf numFmtId="0" fontId="24" fillId="0" borderId="12" xfId="52" applyFont="1" applyBorder="1" applyAlignment="1">
      <alignment horizontal="left" vertical="center" indent="3"/>
      <protection/>
    </xf>
    <xf numFmtId="0" fontId="16" fillId="33" borderId="11" xfId="52" applyFont="1" applyFill="1" applyBorder="1" applyAlignment="1">
      <alignment vertical="center" wrapText="1"/>
      <protection/>
    </xf>
    <xf numFmtId="0" fontId="16" fillId="32" borderId="11" xfId="52" applyFont="1" applyFill="1" applyBorder="1" applyAlignment="1">
      <alignment horizontal="left" vertical="center"/>
      <protection/>
    </xf>
    <xf numFmtId="0" fontId="24" fillId="8" borderId="12" xfId="52" applyFont="1" applyFill="1" applyBorder="1" applyAlignment="1">
      <alignment horizontal="left" vertical="center" indent="1"/>
      <protection/>
    </xf>
    <xf numFmtId="0" fontId="26" fillId="0" borderId="0" xfId="52" applyFont="1" applyAlignment="1">
      <alignment vertical="center"/>
      <protection/>
    </xf>
    <xf numFmtId="0" fontId="24" fillId="34" borderId="12" xfId="52" applyFont="1" applyFill="1" applyBorder="1" applyAlignment="1">
      <alignment horizontal="left" vertical="center" indent="1"/>
      <protection/>
    </xf>
    <xf numFmtId="0" fontId="33" fillId="0" borderId="0" xfId="52" applyFont="1" applyAlignment="1">
      <alignment vertical="center"/>
      <protection/>
    </xf>
    <xf numFmtId="0" fontId="16" fillId="13" borderId="11" xfId="52" applyFont="1" applyFill="1" applyBorder="1" applyAlignment="1">
      <alignment horizontal="left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167" fontId="28" fillId="0" borderId="0" xfId="52" applyNumberFormat="1" applyFont="1" applyFill="1" applyBorder="1" applyAlignment="1">
      <alignment horizontal="center" vertical="center"/>
      <protection/>
    </xf>
    <xf numFmtId="0" fontId="16" fillId="35" borderId="13" xfId="52" applyFont="1" applyFill="1" applyBorder="1" applyAlignment="1">
      <alignment horizontal="left" vertical="center" indent="2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24" fillId="0" borderId="14" xfId="52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7" fontId="19" fillId="0" borderId="16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25" fillId="0" borderId="17" xfId="52" applyFont="1" applyFill="1" applyBorder="1" applyAlignment="1">
      <alignment horizontal="left" vertical="center" wrapText="1" indent="3"/>
      <protection/>
    </xf>
    <xf numFmtId="166" fontId="17" fillId="36" borderId="18" xfId="52" applyNumberFormat="1" applyFont="1" applyFill="1" applyBorder="1" applyAlignment="1" applyProtection="1">
      <alignment horizontal="center" vertical="center"/>
      <protection locked="0"/>
    </xf>
    <xf numFmtId="4" fontId="17" fillId="36" borderId="18" xfId="52" applyNumberFormat="1" applyFont="1" applyFill="1" applyBorder="1" applyAlignment="1" applyProtection="1">
      <alignment horizontal="center" vertical="center"/>
      <protection locked="0"/>
    </xf>
    <xf numFmtId="167" fontId="22" fillId="37" borderId="19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vertical="center"/>
      <protection/>
    </xf>
    <xf numFmtId="0" fontId="24" fillId="0" borderId="20" xfId="52" applyFont="1" applyFill="1" applyBorder="1" applyAlignment="1">
      <alignment horizontal="left" vertical="center" wrapText="1" indent="5"/>
      <protection/>
    </xf>
    <xf numFmtId="166" fontId="30" fillId="0" borderId="10" xfId="52" applyNumberFormat="1" applyFont="1" applyFill="1" applyBorder="1" applyAlignment="1" applyProtection="1">
      <alignment horizontal="center" vertical="center"/>
      <protection locked="0"/>
    </xf>
    <xf numFmtId="4" fontId="30" fillId="0" borderId="10" xfId="52" applyNumberFormat="1" applyFont="1" applyFill="1" applyBorder="1" applyAlignment="1" applyProtection="1">
      <alignment horizontal="center" vertical="center"/>
      <protection locked="0"/>
    </xf>
    <xf numFmtId="167" fontId="27" fillId="0" borderId="21" xfId="52" applyNumberFormat="1" applyFont="1" applyFill="1" applyBorder="1" applyAlignment="1">
      <alignment horizontal="center" vertical="center"/>
      <protection/>
    </xf>
    <xf numFmtId="166" fontId="30" fillId="36" borderId="10" xfId="52" applyNumberFormat="1" applyFont="1" applyFill="1" applyBorder="1" applyAlignment="1" applyProtection="1">
      <alignment horizontal="center" vertical="center"/>
      <protection locked="0"/>
    </xf>
    <xf numFmtId="4" fontId="30" fillId="36" borderId="10" xfId="52" applyNumberFormat="1" applyFont="1" applyFill="1" applyBorder="1" applyAlignment="1" applyProtection="1">
      <alignment horizontal="center" vertical="center"/>
      <protection locked="0"/>
    </xf>
    <xf numFmtId="0" fontId="24" fillId="0" borderId="20" xfId="52" applyFont="1" applyFill="1" applyBorder="1" applyAlignment="1">
      <alignment horizontal="left" vertical="center" wrapText="1" indent="3"/>
      <protection/>
    </xf>
    <xf numFmtId="0" fontId="24" fillId="0" borderId="22" xfId="52" applyFont="1" applyFill="1" applyBorder="1" applyAlignment="1">
      <alignment horizontal="left" vertical="center" wrapText="1" indent="3"/>
      <protection/>
    </xf>
    <xf numFmtId="0" fontId="24" fillId="0" borderId="22" xfId="52" applyFont="1" applyFill="1" applyBorder="1" applyAlignment="1">
      <alignment horizontal="center" vertical="center"/>
      <protection/>
    </xf>
    <xf numFmtId="166" fontId="12" fillId="36" borderId="23" xfId="52" applyNumberFormat="1" applyFont="1" applyFill="1" applyBorder="1" applyAlignment="1" applyProtection="1">
      <alignment horizontal="center" vertical="center"/>
      <protection locked="0"/>
    </xf>
    <xf numFmtId="4" fontId="11" fillId="36" borderId="23" xfId="52" applyNumberFormat="1" applyFont="1" applyFill="1" applyBorder="1" applyAlignment="1" applyProtection="1">
      <alignment horizontal="center" vertical="center"/>
      <protection locked="0"/>
    </xf>
    <xf numFmtId="167" fontId="27" fillId="0" borderId="24" xfId="52" applyNumberFormat="1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8" fillId="35" borderId="25" xfId="52" applyFont="1" applyFill="1" applyBorder="1" applyAlignment="1">
      <alignment horizontal="center" vertical="center"/>
      <protection/>
    </xf>
    <xf numFmtId="169" fontId="18" fillId="8" borderId="26" xfId="52" applyNumberFormat="1" applyFont="1" applyFill="1" applyBorder="1" applyAlignment="1">
      <alignment horizontal="center" vertical="center"/>
      <protection/>
    </xf>
    <xf numFmtId="4" fontId="31" fillId="36" borderId="27" xfId="52" applyNumberFormat="1" applyFont="1" applyFill="1" applyBorder="1" applyAlignment="1" applyProtection="1">
      <alignment horizontal="center" vertical="center"/>
      <protection locked="0"/>
    </xf>
    <xf numFmtId="167" fontId="18" fillId="8" borderId="26" xfId="52" applyNumberFormat="1" applyFont="1" applyFill="1" applyBorder="1" applyAlignment="1">
      <alignment horizontal="center"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19" fillId="0" borderId="27" xfId="52" applyFont="1" applyFill="1" applyBorder="1" applyAlignment="1">
      <alignment horizontal="center" vertical="center" wrapText="1"/>
      <protection/>
    </xf>
    <xf numFmtId="167" fontId="19" fillId="0" borderId="26" xfId="52" applyNumberFormat="1" applyFont="1" applyFill="1" applyBorder="1" applyAlignment="1">
      <alignment horizontal="center" vertical="center"/>
      <protection/>
    </xf>
    <xf numFmtId="166" fontId="30" fillId="36" borderId="23" xfId="52" applyNumberFormat="1" applyFont="1" applyFill="1" applyBorder="1" applyAlignment="1" applyProtection="1">
      <alignment horizontal="center" vertical="center"/>
      <protection locked="0"/>
    </xf>
    <xf numFmtId="4" fontId="17" fillId="36" borderId="23" xfId="52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>
      <alignment horizontal="center" vertical="center"/>
      <protection/>
    </xf>
    <xf numFmtId="166" fontId="3" fillId="0" borderId="0" xfId="52" applyNumberFormat="1" applyFont="1" applyFill="1" applyBorder="1" applyAlignment="1" applyProtection="1">
      <alignment horizontal="center" vertical="center"/>
      <protection locked="0"/>
    </xf>
    <xf numFmtId="4" fontId="4" fillId="0" borderId="0" xfId="52" applyNumberFormat="1" applyFont="1" applyFill="1" applyBorder="1" applyAlignment="1" applyProtection="1">
      <alignment horizontal="center" vertical="center"/>
      <protection locked="0"/>
    </xf>
    <xf numFmtId="167" fontId="14" fillId="0" borderId="0" xfId="52" applyNumberFormat="1" applyFont="1" applyFill="1" applyBorder="1" applyAlignment="1">
      <alignment horizontal="center" vertical="center"/>
      <protection/>
    </xf>
    <xf numFmtId="0" fontId="18" fillId="34" borderId="25" xfId="52" applyFont="1" applyFill="1" applyBorder="1" applyAlignment="1">
      <alignment horizontal="left" vertical="center" indent="2"/>
      <protection/>
    </xf>
    <xf numFmtId="0" fontId="24" fillId="0" borderId="17" xfId="52" applyFont="1" applyBorder="1" applyAlignment="1">
      <alignment horizontal="left" vertical="center" indent="3"/>
      <protection/>
    </xf>
    <xf numFmtId="0" fontId="34" fillId="0" borderId="0" xfId="52" applyFont="1" applyAlignment="1">
      <alignment vertical="center"/>
      <protection/>
    </xf>
    <xf numFmtId="0" fontId="24" fillId="0" borderId="20" xfId="52" applyFont="1" applyBorder="1" applyAlignment="1">
      <alignment horizontal="left" vertical="center" indent="3"/>
      <protection/>
    </xf>
    <xf numFmtId="0" fontId="24" fillId="0" borderId="28" xfId="52" applyFont="1" applyBorder="1" applyAlignment="1">
      <alignment horizontal="left" vertical="center" indent="3"/>
      <protection/>
    </xf>
    <xf numFmtId="0" fontId="28" fillId="13" borderId="13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vertical="center"/>
      <protection/>
    </xf>
    <xf numFmtId="0" fontId="28" fillId="0" borderId="0" xfId="52" applyFont="1" applyBorder="1" applyAlignment="1">
      <alignment horizontal="center" vertical="center" wrapText="1"/>
      <protection/>
    </xf>
    <xf numFmtId="4" fontId="28" fillId="0" borderId="0" xfId="52" applyNumberFormat="1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167" fontId="15" fillId="0" borderId="0" xfId="52" applyNumberFormat="1" applyFont="1" applyFill="1" applyBorder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19" fillId="0" borderId="25" xfId="52" applyFont="1" applyFill="1" applyBorder="1" applyAlignment="1">
      <alignment horizontal="center" vertical="center" wrapText="1"/>
      <protection/>
    </xf>
    <xf numFmtId="166" fontId="17" fillId="36" borderId="17" xfId="52" applyNumberFormat="1" applyFont="1" applyFill="1" applyBorder="1" applyAlignment="1" applyProtection="1">
      <alignment horizontal="center" vertical="center"/>
      <protection locked="0"/>
    </xf>
    <xf numFmtId="166" fontId="30" fillId="0" borderId="20" xfId="52" applyNumberFormat="1" applyFont="1" applyFill="1" applyBorder="1" applyAlignment="1" applyProtection="1">
      <alignment horizontal="center" vertical="center"/>
      <protection locked="0"/>
    </xf>
    <xf numFmtId="166" fontId="30" fillId="36" borderId="20" xfId="52" applyNumberFormat="1" applyFont="1" applyFill="1" applyBorder="1" applyAlignment="1" applyProtection="1">
      <alignment horizontal="center" vertical="center"/>
      <protection locked="0"/>
    </xf>
    <xf numFmtId="166" fontId="12" fillId="36" borderId="22" xfId="52" applyNumberFormat="1" applyFont="1" applyFill="1" applyBorder="1" applyAlignment="1" applyProtection="1">
      <alignment horizontal="center" vertical="center"/>
      <protection locked="0"/>
    </xf>
    <xf numFmtId="0" fontId="19" fillId="0" borderId="14" xfId="52" applyFont="1" applyFill="1" applyBorder="1" applyAlignment="1">
      <alignment horizontal="center" vertical="center" wrapText="1"/>
      <protection/>
    </xf>
    <xf numFmtId="166" fontId="30" fillId="36" borderId="22" xfId="52" applyNumberFormat="1" applyFont="1" applyFill="1" applyBorder="1" applyAlignment="1" applyProtection="1">
      <alignment horizontal="center" vertical="center"/>
      <protection locked="0"/>
    </xf>
    <xf numFmtId="167" fontId="18" fillId="8" borderId="13" xfId="52" applyNumberFormat="1" applyFont="1" applyFill="1" applyBorder="1" applyAlignment="1">
      <alignment horizontal="center" vertical="center"/>
      <protection/>
    </xf>
    <xf numFmtId="0" fontId="39" fillId="0" borderId="29" xfId="52" applyFont="1" applyBorder="1" applyAlignment="1">
      <alignment horizontal="left" vertical="center" wrapText="1" indent="6"/>
      <protection/>
    </xf>
    <xf numFmtId="0" fontId="39" fillId="0" borderId="29" xfId="52" applyFont="1" applyBorder="1" applyAlignment="1">
      <alignment horizontal="left" vertical="center" indent="6"/>
      <protection/>
    </xf>
    <xf numFmtId="0" fontId="18" fillId="0" borderId="30" xfId="52" applyFont="1" applyBorder="1" applyAlignment="1">
      <alignment horizontal="center" vertical="center" wrapText="1"/>
      <protection/>
    </xf>
    <xf numFmtId="0" fontId="35" fillId="0" borderId="20" xfId="52" applyFont="1" applyBorder="1" applyAlignment="1">
      <alignment horizontal="center" vertical="center" wrapText="1"/>
      <protection/>
    </xf>
    <xf numFmtId="0" fontId="35" fillId="0" borderId="28" xfId="52" applyFont="1" applyBorder="1" applyAlignment="1">
      <alignment horizontal="center" vertical="center" wrapText="1"/>
      <protection/>
    </xf>
    <xf numFmtId="0" fontId="35" fillId="0" borderId="31" xfId="52" applyFont="1" applyBorder="1" applyAlignment="1">
      <alignment horizontal="center" vertical="center" wrapText="1"/>
      <protection/>
    </xf>
    <xf numFmtId="167" fontId="24" fillId="0" borderId="32" xfId="52" applyNumberFormat="1" applyFont="1" applyBorder="1" applyAlignment="1">
      <alignment vertical="center"/>
      <protection/>
    </xf>
    <xf numFmtId="0" fontId="2" fillId="0" borderId="30" xfId="52" applyFont="1" applyBorder="1" applyAlignment="1">
      <alignment vertical="center"/>
      <protection/>
    </xf>
    <xf numFmtId="4" fontId="35" fillId="0" borderId="17" xfId="52" applyNumberFormat="1" applyFont="1" applyBorder="1" applyAlignment="1">
      <alignment horizontal="center" vertical="center" wrapText="1"/>
      <protection/>
    </xf>
    <xf numFmtId="0" fontId="35" fillId="0" borderId="18" xfId="52" applyFont="1" applyBorder="1" applyAlignment="1">
      <alignment horizontal="center" vertical="center" wrapText="1"/>
      <protection/>
    </xf>
    <xf numFmtId="0" fontId="2" fillId="38" borderId="0" xfId="52" applyFont="1" applyFill="1" applyAlignment="1">
      <alignment vertical="center"/>
      <protection/>
    </xf>
    <xf numFmtId="0" fontId="29" fillId="38" borderId="0" xfId="52" applyFont="1" applyFill="1" applyAlignment="1">
      <alignment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horizontal="center" wrapText="1"/>
      <protection/>
    </xf>
    <xf numFmtId="167" fontId="27" fillId="8" borderId="17" xfId="52" applyNumberFormat="1" applyFont="1" applyFill="1" applyBorder="1" applyAlignment="1">
      <alignment horizontal="center" vertical="center"/>
      <protection/>
    </xf>
    <xf numFmtId="167" fontId="27" fillId="8" borderId="18" xfId="52" applyNumberFormat="1" applyFont="1" applyFill="1" applyBorder="1" applyAlignment="1">
      <alignment horizontal="center" vertical="center"/>
      <protection/>
    </xf>
    <xf numFmtId="167" fontId="27" fillId="8" borderId="19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167" fontId="28" fillId="32" borderId="11" xfId="52" applyNumberFormat="1" applyFont="1" applyFill="1" applyBorder="1" applyAlignment="1">
      <alignment horizontal="center" vertical="center"/>
      <protection/>
    </xf>
    <xf numFmtId="0" fontId="28" fillId="32" borderId="33" xfId="52" applyFont="1" applyFill="1" applyBorder="1" applyAlignment="1">
      <alignment horizontal="center" vertical="center"/>
      <protection/>
    </xf>
    <xf numFmtId="0" fontId="28" fillId="32" borderId="34" xfId="52" applyFont="1" applyFill="1" applyBorder="1" applyAlignment="1">
      <alignment horizontal="center" vertical="center"/>
      <protection/>
    </xf>
    <xf numFmtId="167" fontId="16" fillId="0" borderId="12" xfId="52" applyNumberFormat="1" applyFont="1" applyFill="1" applyBorder="1" applyAlignment="1">
      <alignment horizontal="center" vertical="center"/>
      <protection/>
    </xf>
    <xf numFmtId="167" fontId="16" fillId="0" borderId="35" xfId="52" applyNumberFormat="1" applyFont="1" applyFill="1" applyBorder="1" applyAlignment="1">
      <alignment horizontal="center" vertical="center"/>
      <protection/>
    </xf>
    <xf numFmtId="167" fontId="16" fillId="0" borderId="36" xfId="52" applyNumberFormat="1" applyFont="1" applyFill="1" applyBorder="1" applyAlignment="1">
      <alignment horizontal="center" vertical="center"/>
      <protection/>
    </xf>
    <xf numFmtId="167" fontId="40" fillId="0" borderId="12" xfId="52" applyNumberFormat="1" applyFont="1" applyFill="1" applyBorder="1" applyAlignment="1">
      <alignment horizontal="center" vertical="center"/>
      <protection/>
    </xf>
    <xf numFmtId="167" fontId="40" fillId="0" borderId="35" xfId="52" applyNumberFormat="1" applyFont="1" applyFill="1" applyBorder="1" applyAlignment="1">
      <alignment horizontal="center" vertical="center"/>
      <protection/>
    </xf>
    <xf numFmtId="167" fontId="40" fillId="0" borderId="36" xfId="52" applyNumberFormat="1" applyFont="1" applyFill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33" xfId="52" applyFont="1" applyBorder="1" applyAlignment="1">
      <alignment horizontal="center" vertical="center" wrapText="1"/>
      <protection/>
    </xf>
    <xf numFmtId="0" fontId="18" fillId="0" borderId="34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wrapText="1"/>
      <protection/>
    </xf>
    <xf numFmtId="0" fontId="18" fillId="0" borderId="33" xfId="52" applyFont="1" applyBorder="1" applyAlignment="1">
      <alignment horizontal="center" wrapText="1"/>
      <protection/>
    </xf>
    <xf numFmtId="0" fontId="18" fillId="0" borderId="34" xfId="52" applyFont="1" applyBorder="1" applyAlignment="1">
      <alignment horizontal="center" wrapText="1"/>
      <protection/>
    </xf>
    <xf numFmtId="167" fontId="41" fillId="34" borderId="22" xfId="52" applyNumberFormat="1" applyFont="1" applyFill="1" applyBorder="1" applyAlignment="1">
      <alignment horizontal="center" vertical="center"/>
      <protection/>
    </xf>
    <xf numFmtId="167" fontId="41" fillId="34" borderId="23" xfId="52" applyNumberFormat="1" applyFont="1" applyFill="1" applyBorder="1" applyAlignment="1">
      <alignment horizontal="center" vertical="center"/>
      <protection/>
    </xf>
    <xf numFmtId="167" fontId="41" fillId="34" borderId="24" xfId="52" applyNumberFormat="1" applyFont="1" applyFill="1" applyBorder="1" applyAlignment="1">
      <alignment horizontal="center" vertical="center"/>
      <protection/>
    </xf>
    <xf numFmtId="0" fontId="24" fillId="38" borderId="23" xfId="52" applyFont="1" applyFill="1" applyBorder="1" applyAlignment="1">
      <alignment horizontal="center" vertical="center"/>
      <protection/>
    </xf>
    <xf numFmtId="0" fontId="24" fillId="38" borderId="37" xfId="52" applyFont="1" applyFill="1" applyBorder="1" applyAlignment="1">
      <alignment horizontal="center" vertical="center"/>
      <protection/>
    </xf>
    <xf numFmtId="167" fontId="28" fillId="13" borderId="11" xfId="52" applyNumberFormat="1" applyFont="1" applyFill="1" applyBorder="1" applyAlignment="1">
      <alignment horizontal="center" vertical="center"/>
      <protection/>
    </xf>
    <xf numFmtId="167" fontId="28" fillId="13" borderId="33" xfId="52" applyNumberFormat="1" applyFont="1" applyFill="1" applyBorder="1" applyAlignment="1">
      <alignment horizontal="center" vertical="center"/>
      <protection/>
    </xf>
    <xf numFmtId="167" fontId="28" fillId="13" borderId="34" xfId="52" applyNumberFormat="1" applyFont="1" applyFill="1" applyBorder="1" applyAlignment="1">
      <alignment horizontal="center" vertical="center"/>
      <protection/>
    </xf>
    <xf numFmtId="167" fontId="16" fillId="35" borderId="11" xfId="52" applyNumberFormat="1" applyFont="1" applyFill="1" applyBorder="1" applyAlignment="1">
      <alignment horizontal="center" vertical="center"/>
      <protection/>
    </xf>
    <xf numFmtId="167" fontId="16" fillId="35" borderId="33" xfId="52" applyNumberFormat="1" applyFont="1" applyFill="1" applyBorder="1" applyAlignment="1">
      <alignment horizontal="center" vertical="center"/>
      <protection/>
    </xf>
    <xf numFmtId="167" fontId="16" fillId="35" borderId="34" xfId="52" applyNumberFormat="1" applyFont="1" applyFill="1" applyBorder="1" applyAlignment="1">
      <alignment horizontal="center" vertical="center"/>
      <protection/>
    </xf>
    <xf numFmtId="0" fontId="20" fillId="0" borderId="11" xfId="52" applyFont="1" applyBorder="1" applyAlignment="1">
      <alignment horizontal="left" vertical="center"/>
      <protection/>
    </xf>
    <xf numFmtId="0" fontId="20" fillId="0" borderId="33" xfId="52" applyFont="1" applyBorder="1" applyAlignment="1">
      <alignment horizontal="left" vertical="center"/>
      <protection/>
    </xf>
    <xf numFmtId="0" fontId="20" fillId="0" borderId="34" xfId="52" applyFont="1" applyBorder="1" applyAlignment="1">
      <alignment horizontal="left" vertical="center"/>
      <protection/>
    </xf>
    <xf numFmtId="167" fontId="16" fillId="0" borderId="22" xfId="52" applyNumberFormat="1" applyFont="1" applyFill="1" applyBorder="1" applyAlignment="1">
      <alignment horizontal="center" vertical="center"/>
      <protection/>
    </xf>
    <xf numFmtId="167" fontId="16" fillId="0" borderId="23" xfId="52" applyNumberFormat="1" applyFont="1" applyFill="1" applyBorder="1" applyAlignment="1">
      <alignment horizontal="center" vertical="center"/>
      <protection/>
    </xf>
    <xf numFmtId="167" fontId="16" fillId="0" borderId="24" xfId="52" applyNumberFormat="1" applyFont="1" applyFill="1" applyBorder="1" applyAlignment="1">
      <alignment horizontal="center" vertical="center"/>
      <protection/>
    </xf>
    <xf numFmtId="167" fontId="18" fillId="33" borderId="11" xfId="52" applyNumberFormat="1" applyFont="1" applyFill="1" applyBorder="1" applyAlignment="1">
      <alignment horizontal="center" vertical="center"/>
      <protection/>
    </xf>
    <xf numFmtId="167" fontId="18" fillId="33" borderId="33" xfId="52" applyNumberFormat="1" applyFont="1" applyFill="1" applyBorder="1" applyAlignment="1">
      <alignment horizontal="center" vertical="center"/>
      <protection/>
    </xf>
    <xf numFmtId="167" fontId="18" fillId="33" borderId="34" xfId="52" applyNumberFormat="1" applyFont="1" applyFill="1" applyBorder="1" applyAlignment="1">
      <alignment horizontal="center" vertical="center"/>
      <protection/>
    </xf>
    <xf numFmtId="0" fontId="0" fillId="39" borderId="38" xfId="52" applyFont="1" applyFill="1" applyBorder="1" applyAlignment="1">
      <alignment vertical="center"/>
      <protection/>
    </xf>
    <xf numFmtId="167" fontId="28" fillId="32" borderId="13" xfId="52" applyNumberFormat="1" applyFont="1" applyFill="1" applyBorder="1" applyAlignment="1">
      <alignment horizontal="center" vertical="center"/>
      <protection/>
    </xf>
    <xf numFmtId="0" fontId="42" fillId="0" borderId="39" xfId="52" applyFont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4" fontId="27" fillId="0" borderId="31" xfId="52" applyNumberFormat="1" applyFont="1" applyFill="1" applyBorder="1" applyAlignment="1">
      <alignment horizontal="center" vertical="center"/>
      <protection/>
    </xf>
    <xf numFmtId="4" fontId="27" fillId="0" borderId="40" xfId="52" applyNumberFormat="1" applyFont="1" applyFill="1" applyBorder="1" applyAlignment="1">
      <alignment horizontal="center" vertical="center"/>
      <protection/>
    </xf>
    <xf numFmtId="0" fontId="24" fillId="0" borderId="38" xfId="52" applyFont="1" applyFill="1" applyBorder="1" applyAlignment="1">
      <alignment vertical="center"/>
      <protection/>
    </xf>
    <xf numFmtId="4" fontId="28" fillId="13" borderId="13" xfId="52" applyNumberFormat="1" applyFont="1" applyFill="1" applyBorder="1" applyAlignment="1">
      <alignment horizontal="center" vertical="center"/>
      <protection/>
    </xf>
    <xf numFmtId="167" fontId="18" fillId="34" borderId="27" xfId="52" applyNumberFormat="1" applyFont="1" applyFill="1" applyBorder="1" applyAlignment="1">
      <alignment horizontal="center" vertical="center"/>
      <protection/>
    </xf>
    <xf numFmtId="167" fontId="18" fillId="34" borderId="26" xfId="52" applyNumberFormat="1" applyFont="1" applyFill="1" applyBorder="1" applyAlignment="1">
      <alignment horizontal="center" vertical="center"/>
      <protection/>
    </xf>
    <xf numFmtId="4" fontId="27" fillId="0" borderId="18" xfId="52" applyNumberFormat="1" applyFont="1" applyFill="1" applyBorder="1" applyAlignment="1">
      <alignment horizontal="center" vertical="center"/>
      <protection/>
    </xf>
    <xf numFmtId="4" fontId="27" fillId="0" borderId="19" xfId="52" applyNumberFormat="1" applyFont="1" applyFill="1" applyBorder="1" applyAlignment="1">
      <alignment horizontal="center" vertical="center"/>
      <protection/>
    </xf>
    <xf numFmtId="4" fontId="27" fillId="0" borderId="10" xfId="52" applyNumberFormat="1" applyFont="1" applyFill="1" applyBorder="1" applyAlignment="1">
      <alignment horizontal="center" vertical="center"/>
      <protection/>
    </xf>
    <xf numFmtId="4" fontId="27" fillId="0" borderId="21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/>
      <protection/>
    </xf>
    <xf numFmtId="0" fontId="20" fillId="0" borderId="33" xfId="52" applyFont="1" applyFill="1" applyBorder="1" applyAlignment="1">
      <alignment horizontal="left" vertical="center"/>
      <protection/>
    </xf>
    <xf numFmtId="0" fontId="20" fillId="0" borderId="34" xfId="52" applyFont="1" applyFill="1" applyBorder="1" applyAlignment="1">
      <alignment horizontal="left" vertical="center"/>
      <protection/>
    </xf>
    <xf numFmtId="4" fontId="27" fillId="0" borderId="20" xfId="52" applyNumberFormat="1" applyFont="1" applyFill="1" applyBorder="1" applyAlignment="1">
      <alignment horizontal="center" vertical="center"/>
      <protection/>
    </xf>
    <xf numFmtId="4" fontId="27" fillId="0" borderId="28" xfId="52" applyNumberFormat="1" applyFont="1" applyFill="1" applyBorder="1" applyAlignment="1">
      <alignment horizontal="center" vertical="center"/>
      <protection/>
    </xf>
    <xf numFmtId="167" fontId="18" fillId="34" borderId="25" xfId="52" applyNumberFormat="1" applyFont="1" applyFill="1" applyBorder="1" applyAlignment="1">
      <alignment horizontal="center" vertical="center"/>
      <protection/>
    </xf>
    <xf numFmtId="4" fontId="27" fillId="0" borderId="17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28575</xdr:rowOff>
    </xdr:from>
    <xdr:to>
      <xdr:col>6</xdr:col>
      <xdr:colOff>0</xdr:colOff>
      <xdr:row>69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41862375"/>
          <a:ext cx="2164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  <xdr:oneCellAnchor>
    <xdr:from>
      <xdr:col>1</xdr:col>
      <xdr:colOff>104775</xdr:colOff>
      <xdr:row>65</xdr:row>
      <xdr:rowOff>57150</xdr:rowOff>
    </xdr:from>
    <xdr:ext cx="3676650" cy="2562225"/>
    <xdr:sp>
      <xdr:nvSpPr>
        <xdr:cNvPr id="2" name="pole tekstowe 2"/>
        <xdr:cNvSpPr txBox="1">
          <a:spLocks noChangeArrowheads="1"/>
        </xdr:cNvSpPr>
      </xdr:nvSpPr>
      <xdr:spPr>
        <a:xfrm>
          <a:off x="714375" y="38433375"/>
          <a:ext cx="36766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Sprawdzono: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Studiów</a:t>
          </a:r>
        </a:p>
      </xdr:txBody>
    </xdr:sp>
    <xdr:clientData/>
  </xdr:oneCellAnchor>
  <xdr:oneCellAnchor>
    <xdr:from>
      <xdr:col>1</xdr:col>
      <xdr:colOff>4524375</xdr:colOff>
      <xdr:row>65</xdr:row>
      <xdr:rowOff>57150</xdr:rowOff>
    </xdr:from>
    <xdr:ext cx="180975" cy="466725"/>
    <xdr:sp>
      <xdr:nvSpPr>
        <xdr:cNvPr id="3" name="pole tekstowe 3"/>
        <xdr:cNvSpPr txBox="1">
          <a:spLocks noChangeArrowheads="1"/>
        </xdr:cNvSpPr>
      </xdr:nvSpPr>
      <xdr:spPr>
        <a:xfrm>
          <a:off x="5133975" y="384333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8963025</xdr:colOff>
      <xdr:row>65</xdr:row>
      <xdr:rowOff>1143000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9572625" y="3951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5667375</xdr:colOff>
      <xdr:row>65</xdr:row>
      <xdr:rowOff>0</xdr:rowOff>
    </xdr:from>
    <xdr:ext cx="4200525" cy="2914650"/>
    <xdr:sp>
      <xdr:nvSpPr>
        <xdr:cNvPr id="5" name="pole tekstowe 5"/>
        <xdr:cNvSpPr txBox="1">
          <a:spLocks noChangeArrowheads="1"/>
        </xdr:cNvSpPr>
      </xdr:nvSpPr>
      <xdr:spPr>
        <a:xfrm>
          <a:off x="6276975" y="38376225"/>
          <a:ext cx="420052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Zweryfikowano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formalnie i rachunkowo: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Dział Kontrolingu UG
</a:t>
          </a:r>
        </a:p>
      </xdr:txBody>
    </xdr:sp>
    <xdr:clientData/>
  </xdr:oneCellAnchor>
  <xdr:oneCellAnchor>
    <xdr:from>
      <xdr:col>1</xdr:col>
      <xdr:colOff>11277600</xdr:colOff>
      <xdr:row>65</xdr:row>
      <xdr:rowOff>457200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887200" y="388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65</xdr:row>
      <xdr:rowOff>114300</xdr:rowOff>
    </xdr:from>
    <xdr:ext cx="4057650" cy="2752725"/>
    <xdr:sp>
      <xdr:nvSpPr>
        <xdr:cNvPr id="7" name="pole tekstowe 7"/>
        <xdr:cNvSpPr txBox="1">
          <a:spLocks noChangeArrowheads="1"/>
        </xdr:cNvSpPr>
      </xdr:nvSpPr>
      <xdr:spPr>
        <a:xfrm>
          <a:off x="16725900" y="38490525"/>
          <a:ext cx="4057650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Kwestor UG</a:t>
          </a:r>
        </a:p>
      </xdr:txBody>
    </xdr:sp>
    <xdr:clientData/>
  </xdr:oneCellAnchor>
  <xdr:oneCellAnchor>
    <xdr:from>
      <xdr:col>2</xdr:col>
      <xdr:colOff>952500</xdr:colOff>
      <xdr:row>65</xdr:row>
      <xdr:rowOff>342900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7383125" y="38719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65</xdr:row>
      <xdr:rowOff>142875</xdr:rowOff>
    </xdr:from>
    <xdr:ext cx="4105275" cy="2781300"/>
    <xdr:sp>
      <xdr:nvSpPr>
        <xdr:cNvPr id="9" name="pole tekstowe 9"/>
        <xdr:cNvSpPr txBox="1">
          <a:spLocks noChangeArrowheads="1"/>
        </xdr:cNvSpPr>
      </xdr:nvSpPr>
      <xdr:spPr>
        <a:xfrm>
          <a:off x="22793325" y="38519100"/>
          <a:ext cx="4105275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 UG
</a:t>
          </a:r>
        </a:p>
      </xdr:txBody>
    </xdr:sp>
    <xdr:clientData/>
  </xdr:oneCellAnchor>
  <xdr:oneCellAnchor>
    <xdr:from>
      <xdr:col>1</xdr:col>
      <xdr:colOff>11506200</xdr:colOff>
      <xdr:row>65</xdr:row>
      <xdr:rowOff>114300</xdr:rowOff>
    </xdr:from>
    <xdr:ext cx="3248025" cy="2724150"/>
    <xdr:sp>
      <xdr:nvSpPr>
        <xdr:cNvPr id="10" name="pole tekstowe 10"/>
        <xdr:cNvSpPr txBox="1">
          <a:spLocks noChangeArrowheads="1"/>
        </xdr:cNvSpPr>
      </xdr:nvSpPr>
      <xdr:spPr>
        <a:xfrm>
          <a:off x="12115800" y="38490525"/>
          <a:ext cx="324802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Dziekan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.wendt\Ustawienia%20lokalne\Temporary%20Internet%20Files\Content.Outlook\IL9L024G\(1)%20INFORMACJA%20do%20kalkul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   SS SN"/>
      <sheetName val="INFORMACJA SP  "/>
      <sheetName val="Arkusz1"/>
    </sheetNames>
    <sheetDataSet>
      <sheetData sheetId="2">
        <row r="1">
          <cell r="A1" t="str">
            <v>BIOLOGII, GEOGRAFII i OCEANOLOGII</v>
          </cell>
          <cell r="B1" t="str">
            <v>STACJONARNE</v>
          </cell>
          <cell r="C1" t="str">
            <v>I STOPNIA</v>
          </cell>
          <cell r="D1" t="str">
            <v>prof. dr hab. </v>
          </cell>
          <cell r="E1" t="str">
            <v>wykład</v>
          </cell>
        </row>
        <row r="2">
          <cell r="A2" t="str">
            <v>CHEMII</v>
          </cell>
          <cell r="B2" t="str">
            <v>NIESTACJONARNE</v>
          </cell>
          <cell r="C2" t="str">
            <v>II STOPNIA</v>
          </cell>
          <cell r="D2" t="str">
            <v>prof. UG, dr hab. </v>
          </cell>
          <cell r="E2" t="str">
            <v>konwersatorium</v>
          </cell>
        </row>
        <row r="3">
          <cell r="A3" t="str">
            <v>EKONOMICZNY</v>
          </cell>
          <cell r="C3" t="str">
            <v>JEDNOLITE STUDIA MAGISTERSKIE</v>
          </cell>
          <cell r="D3" t="str">
            <v>dr hab.</v>
          </cell>
          <cell r="E3" t="str">
            <v>ćwiczenia </v>
          </cell>
        </row>
        <row r="4">
          <cell r="A4" t="str">
            <v>FILOLOGICZNO-HISTORYCZNY</v>
          </cell>
          <cell r="C4" t="str">
            <v>III STOPNIA</v>
          </cell>
          <cell r="D4" t="str">
            <v>dr (adiunkt)</v>
          </cell>
          <cell r="E4" t="str">
            <v>ćwiczenia laborat.</v>
          </cell>
        </row>
        <row r="5">
          <cell r="A5" t="str">
            <v>MATEMATYKI, FIZYKI i INFORMATYKI</v>
          </cell>
          <cell r="C5" t="str">
            <v>STUDIA PODYPLOMOWE</v>
          </cell>
          <cell r="D5" t="str">
            <v>dr (st. wykładowca)</v>
          </cell>
          <cell r="E5" t="str">
            <v>ćwiczenia teren.</v>
          </cell>
        </row>
        <row r="6">
          <cell r="A6" t="str">
            <v>NAUK SPOŁECZNYCH</v>
          </cell>
          <cell r="C6" t="str">
            <v>KURS DOKSZTAŁCAJĄCY</v>
          </cell>
          <cell r="D6" t="str">
            <v>mgr (asystent)</v>
          </cell>
          <cell r="E6" t="str">
            <v>ćwiczenia warsztat.</v>
          </cell>
        </row>
        <row r="7">
          <cell r="A7" t="str">
            <v>PRAWA i ADMINISTRACJI</v>
          </cell>
          <cell r="D7" t="str">
            <v>mgr (st. wykładowca)</v>
          </cell>
          <cell r="E7" t="str">
            <v>lektorat</v>
          </cell>
        </row>
        <row r="8">
          <cell r="A8" t="str">
            <v>ZARZĄDZANIA</v>
          </cell>
          <cell r="D8" t="str">
            <v>mgr (lektor)</v>
          </cell>
          <cell r="E8" t="str">
            <v>proseminarium</v>
          </cell>
        </row>
        <row r="9">
          <cell r="A9" t="str">
            <v>MIĘDZYUCZELNIANY BIOTECHNOLOGII</v>
          </cell>
          <cell r="D9" t="str">
            <v>mgr (instruktor)</v>
          </cell>
          <cell r="E9" t="str">
            <v>seminarium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K67"/>
  <sheetViews>
    <sheetView tabSelected="1" view="pageBreakPreview" zoomScale="50" zoomScaleNormal="50" zoomScaleSheetLayoutView="50" zoomScalePageLayoutView="40" workbookViewId="0" topLeftCell="A58">
      <selection activeCell="B68" sqref="B68"/>
    </sheetView>
  </sheetViews>
  <sheetFormatPr defaultColWidth="9.140625" defaultRowHeight="24.75" customHeight="1"/>
  <cols>
    <col min="1" max="1" width="9.140625" style="2" customWidth="1"/>
    <col min="2" max="2" width="237.28125" style="78" customWidth="1"/>
    <col min="3" max="3" width="25.57421875" style="79" bestFit="1" customWidth="1"/>
    <col min="4" max="4" width="24.7109375" style="79" bestFit="1" customWidth="1"/>
    <col min="5" max="5" width="27.8515625" style="80" customWidth="1"/>
    <col min="6" max="6" width="9.140625" style="2" customWidth="1"/>
    <col min="7" max="7" width="26.8515625" style="2" customWidth="1"/>
    <col min="8" max="8" width="27.421875" style="2" customWidth="1"/>
    <col min="9" max="9" width="28.28125" style="2" customWidth="1"/>
    <col min="10" max="16384" width="9.140625" style="2" customWidth="1"/>
  </cols>
  <sheetData>
    <row r="2" spans="2:9" ht="85.5" customHeight="1">
      <c r="B2" s="101" t="s">
        <v>13</v>
      </c>
      <c r="C2" s="101"/>
      <c r="D2" s="101"/>
      <c r="E2" s="101"/>
      <c r="F2" s="101"/>
      <c r="G2" s="101"/>
      <c r="H2" s="101"/>
      <c r="I2" s="101"/>
    </row>
    <row r="3" spans="2:9" ht="102" customHeight="1" thickBot="1">
      <c r="B3" s="102" t="s">
        <v>43</v>
      </c>
      <c r="C3" s="102"/>
      <c r="D3" s="102"/>
      <c r="E3" s="102"/>
      <c r="F3" s="102"/>
      <c r="G3" s="102"/>
      <c r="H3" s="102"/>
      <c r="I3" s="102"/>
    </row>
    <row r="4" spans="2:9" ht="69" customHeight="1" thickBot="1">
      <c r="B4" s="3" t="s">
        <v>15</v>
      </c>
      <c r="C4" s="116" t="s">
        <v>42</v>
      </c>
      <c r="D4" s="117"/>
      <c r="E4" s="118"/>
      <c r="F4" s="1"/>
      <c r="G4" s="119" t="s">
        <v>41</v>
      </c>
      <c r="H4" s="120"/>
      <c r="I4" s="121"/>
    </row>
    <row r="5" spans="2:9" ht="48" customHeight="1">
      <c r="B5" s="89" t="s">
        <v>16</v>
      </c>
      <c r="C5" s="97">
        <v>0</v>
      </c>
      <c r="D5" s="98" t="s">
        <v>17</v>
      </c>
      <c r="E5" s="91"/>
      <c r="F5" s="1"/>
      <c r="G5" s="97">
        <v>0</v>
      </c>
      <c r="H5" s="98" t="s">
        <v>17</v>
      </c>
      <c r="I5" s="96"/>
    </row>
    <row r="6" spans="2:9" ht="48" customHeight="1">
      <c r="B6" s="90" t="s">
        <v>45</v>
      </c>
      <c r="C6" s="92">
        <v>0</v>
      </c>
      <c r="D6" s="4" t="s">
        <v>18</v>
      </c>
      <c r="E6" s="91"/>
      <c r="F6" s="1"/>
      <c r="G6" s="92">
        <v>0</v>
      </c>
      <c r="H6" s="4" t="s">
        <v>18</v>
      </c>
      <c r="I6" s="96"/>
    </row>
    <row r="7" spans="2:9" ht="42.75" customHeight="1">
      <c r="B7" s="89" t="s">
        <v>19</v>
      </c>
      <c r="C7" s="92">
        <v>0</v>
      </c>
      <c r="D7" s="4" t="s">
        <v>20</v>
      </c>
      <c r="E7" s="91"/>
      <c r="F7" s="1"/>
      <c r="G7" s="92">
        <v>0</v>
      </c>
      <c r="H7" s="4" t="s">
        <v>20</v>
      </c>
      <c r="I7" s="96"/>
    </row>
    <row r="8" spans="2:9" s="6" customFormat="1" ht="45" customHeight="1" thickBot="1">
      <c r="B8" s="90" t="s">
        <v>21</v>
      </c>
      <c r="C8" s="93">
        <v>0</v>
      </c>
      <c r="D8" s="94" t="s">
        <v>22</v>
      </c>
      <c r="E8" s="95">
        <f>C39+C54</f>
        <v>0</v>
      </c>
      <c r="F8" s="5"/>
      <c r="G8" s="93">
        <v>0</v>
      </c>
      <c r="H8" s="94" t="s">
        <v>22</v>
      </c>
      <c r="I8" s="95">
        <f>G39+G54</f>
        <v>0</v>
      </c>
    </row>
    <row r="9" spans="2:6" s="6" customFormat="1" ht="51.75" customHeight="1" thickBot="1">
      <c r="B9" s="106"/>
      <c r="C9" s="106"/>
      <c r="D9" s="106"/>
      <c r="E9" s="106"/>
      <c r="F9" s="7"/>
    </row>
    <row r="10" spans="2:9" s="9" customFormat="1" ht="45" customHeight="1" thickBot="1">
      <c r="B10" s="8" t="s">
        <v>23</v>
      </c>
      <c r="C10" s="107">
        <f>C6*C5*C7</f>
        <v>0</v>
      </c>
      <c r="D10" s="108"/>
      <c r="E10" s="109"/>
      <c r="G10" s="107">
        <f>G6*G5*G7</f>
        <v>0</v>
      </c>
      <c r="H10" s="108"/>
      <c r="I10" s="109"/>
    </row>
    <row r="11" spans="2:9" s="11" customFormat="1" ht="45" customHeight="1">
      <c r="B11" s="10" t="s">
        <v>24</v>
      </c>
      <c r="C11" s="110">
        <f>C12+C13</f>
        <v>0</v>
      </c>
      <c r="D11" s="111"/>
      <c r="E11" s="112"/>
      <c r="G11" s="110">
        <f>G12+G13</f>
        <v>0</v>
      </c>
      <c r="H11" s="111"/>
      <c r="I11" s="112"/>
    </row>
    <row r="12" spans="2:9" s="11" customFormat="1" ht="45" customHeight="1">
      <c r="B12" s="12" t="s">
        <v>25</v>
      </c>
      <c r="C12" s="113">
        <f>C10*20%</f>
        <v>0</v>
      </c>
      <c r="D12" s="114"/>
      <c r="E12" s="115"/>
      <c r="G12" s="113">
        <f>G10*20%</f>
        <v>0</v>
      </c>
      <c r="H12" s="114"/>
      <c r="I12" s="115"/>
    </row>
    <row r="13" spans="2:9" s="11" customFormat="1" ht="45" customHeight="1">
      <c r="B13" s="12" t="s">
        <v>26</v>
      </c>
      <c r="C13" s="113">
        <f>C10*10%</f>
        <v>0</v>
      </c>
      <c r="D13" s="114"/>
      <c r="E13" s="115"/>
      <c r="G13" s="113">
        <f>G10*10%</f>
        <v>0</v>
      </c>
      <c r="H13" s="114"/>
      <c r="I13" s="115"/>
    </row>
    <row r="14" spans="2:9" s="11" customFormat="1" ht="45" customHeight="1" thickBot="1">
      <c r="B14" s="10" t="s">
        <v>27</v>
      </c>
      <c r="C14" s="136">
        <v>0</v>
      </c>
      <c r="D14" s="137"/>
      <c r="E14" s="138"/>
      <c r="G14" s="136">
        <v>0</v>
      </c>
      <c r="H14" s="137"/>
      <c r="I14" s="138"/>
    </row>
    <row r="15" spans="2:9" s="11" customFormat="1" ht="72" customHeight="1" thickBot="1">
      <c r="B15" s="13" t="s">
        <v>28</v>
      </c>
      <c r="C15" s="139">
        <f>C10+C14-C11</f>
        <v>0</v>
      </c>
      <c r="D15" s="140"/>
      <c r="E15" s="141"/>
      <c r="G15" s="139">
        <f>G10+G14-G11</f>
        <v>0</v>
      </c>
      <c r="H15" s="140"/>
      <c r="I15" s="141"/>
    </row>
    <row r="16" spans="2:9" ht="9" customHeight="1" thickBot="1">
      <c r="B16" s="142"/>
      <c r="C16" s="142"/>
      <c r="D16" s="142"/>
      <c r="E16" s="142"/>
      <c r="G16" s="99"/>
      <c r="H16" s="99"/>
      <c r="I16" s="99"/>
    </row>
    <row r="17" spans="2:9" s="9" customFormat="1" ht="45" customHeight="1" thickBot="1">
      <c r="B17" s="14" t="s">
        <v>29</v>
      </c>
      <c r="C17" s="143">
        <f>E39+E54+C56</f>
        <v>0</v>
      </c>
      <c r="D17" s="143"/>
      <c r="E17" s="143"/>
      <c r="G17" s="143">
        <f>I39+I54+G56</f>
        <v>0</v>
      </c>
      <c r="H17" s="143"/>
      <c r="I17" s="143"/>
    </row>
    <row r="18" spans="2:9" s="16" customFormat="1" ht="45" customHeight="1">
      <c r="B18" s="15" t="s">
        <v>30</v>
      </c>
      <c r="C18" s="103">
        <f>E39+E54</f>
        <v>0</v>
      </c>
      <c r="D18" s="104"/>
      <c r="E18" s="105"/>
      <c r="G18" s="103">
        <f>I39+I54</f>
        <v>0</v>
      </c>
      <c r="H18" s="104"/>
      <c r="I18" s="105"/>
    </row>
    <row r="19" spans="2:9" s="18" customFormat="1" ht="45" customHeight="1">
      <c r="B19" s="17" t="s">
        <v>31</v>
      </c>
      <c r="C19" s="122">
        <f>C56</f>
        <v>0</v>
      </c>
      <c r="D19" s="123"/>
      <c r="E19" s="124"/>
      <c r="G19" s="122">
        <f>G56</f>
        <v>0</v>
      </c>
      <c r="H19" s="123"/>
      <c r="I19" s="124"/>
    </row>
    <row r="20" spans="2:9" s="9" customFormat="1" ht="11.25" customHeight="1" thickBot="1">
      <c r="B20" s="125"/>
      <c r="C20" s="126"/>
      <c r="D20" s="126"/>
      <c r="E20" s="126"/>
      <c r="G20" s="100"/>
      <c r="H20" s="100"/>
      <c r="I20" s="100"/>
    </row>
    <row r="21" spans="2:9" s="9" customFormat="1" ht="45" customHeight="1" thickBot="1">
      <c r="B21" s="19" t="s">
        <v>32</v>
      </c>
      <c r="C21" s="127">
        <f>C15-C17</f>
        <v>0</v>
      </c>
      <c r="D21" s="128"/>
      <c r="E21" s="129"/>
      <c r="G21" s="127">
        <f>G15-G17</f>
        <v>0</v>
      </c>
      <c r="H21" s="128"/>
      <c r="I21" s="129"/>
    </row>
    <row r="22" spans="2:5" s="9" customFormat="1" ht="45" customHeight="1" thickBot="1">
      <c r="B22" s="20"/>
      <c r="C22" s="21"/>
      <c r="D22" s="21"/>
      <c r="E22" s="21"/>
    </row>
    <row r="23" spans="2:9" s="16" customFormat="1" ht="45" customHeight="1" thickBot="1">
      <c r="B23" s="22" t="s">
        <v>33</v>
      </c>
      <c r="C23" s="130">
        <f>E39+E54</f>
        <v>0</v>
      </c>
      <c r="D23" s="131"/>
      <c r="E23" s="132"/>
      <c r="G23" s="130">
        <f>I39+I54</f>
        <v>0</v>
      </c>
      <c r="H23" s="131"/>
      <c r="I23" s="132"/>
    </row>
    <row r="24" spans="2:9" s="23" customFormat="1" ht="52.5" customHeight="1" thickBot="1">
      <c r="B24" s="144" t="s">
        <v>8</v>
      </c>
      <c r="C24" s="145"/>
      <c r="D24" s="145"/>
      <c r="E24" s="145"/>
      <c r="F24" s="145"/>
      <c r="G24" s="145"/>
      <c r="H24" s="145"/>
      <c r="I24" s="145"/>
    </row>
    <row r="25" spans="2:9" s="24" customFormat="1" ht="45" customHeight="1" thickBot="1">
      <c r="B25" s="133" t="s">
        <v>34</v>
      </c>
      <c r="C25" s="134"/>
      <c r="D25" s="134"/>
      <c r="E25" s="134"/>
      <c r="F25" s="134"/>
      <c r="G25" s="134"/>
      <c r="H25" s="134"/>
      <c r="I25" s="135"/>
    </row>
    <row r="26" spans="2:9" ht="51.75" thickBot="1">
      <c r="B26" s="25" t="s">
        <v>1</v>
      </c>
      <c r="C26" s="26" t="s">
        <v>9</v>
      </c>
      <c r="D26" s="26" t="s">
        <v>0</v>
      </c>
      <c r="E26" s="27" t="s">
        <v>6</v>
      </c>
      <c r="F26" s="28"/>
      <c r="G26" s="86" t="s">
        <v>9</v>
      </c>
      <c r="H26" s="26" t="s">
        <v>0</v>
      </c>
      <c r="I26" s="27" t="s">
        <v>6</v>
      </c>
    </row>
    <row r="27" spans="2:9" ht="45" customHeight="1">
      <c r="B27" s="29" t="s">
        <v>35</v>
      </c>
      <c r="C27" s="30"/>
      <c r="D27" s="31"/>
      <c r="E27" s="32">
        <f>SUM(E28:E30)</f>
        <v>0</v>
      </c>
      <c r="F27" s="33"/>
      <c r="G27" s="82"/>
      <c r="H27" s="31"/>
      <c r="I27" s="32">
        <f>SUM(I28:I30)</f>
        <v>0</v>
      </c>
    </row>
    <row r="28" spans="2:9" ht="45" customHeight="1">
      <c r="B28" s="34" t="s">
        <v>3</v>
      </c>
      <c r="C28" s="35">
        <v>0</v>
      </c>
      <c r="D28" s="36">
        <v>0</v>
      </c>
      <c r="E28" s="37">
        <f aca="true" t="shared" si="0" ref="E28:E37">(C28*D28)</f>
        <v>0</v>
      </c>
      <c r="F28" s="33"/>
      <c r="G28" s="83">
        <v>0</v>
      </c>
      <c r="H28" s="36">
        <v>0</v>
      </c>
      <c r="I28" s="37">
        <f>(G28*H28)</f>
        <v>0</v>
      </c>
    </row>
    <row r="29" spans="2:9" ht="45" customHeight="1">
      <c r="B29" s="34" t="s">
        <v>4</v>
      </c>
      <c r="C29" s="35">
        <v>0</v>
      </c>
      <c r="D29" s="36">
        <v>0</v>
      </c>
      <c r="E29" s="37">
        <f t="shared" si="0"/>
        <v>0</v>
      </c>
      <c r="F29" s="33"/>
      <c r="G29" s="83">
        <v>0</v>
      </c>
      <c r="H29" s="36">
        <v>0</v>
      </c>
      <c r="I29" s="37">
        <f>(G29*H29)</f>
        <v>0</v>
      </c>
    </row>
    <row r="30" spans="2:9" ht="45" customHeight="1">
      <c r="B30" s="34" t="s">
        <v>5</v>
      </c>
      <c r="C30" s="35">
        <v>0</v>
      </c>
      <c r="D30" s="36">
        <v>0</v>
      </c>
      <c r="E30" s="37">
        <f t="shared" si="0"/>
        <v>0</v>
      </c>
      <c r="F30" s="33"/>
      <c r="G30" s="83">
        <v>0</v>
      </c>
      <c r="H30" s="36">
        <v>0</v>
      </c>
      <c r="I30" s="37">
        <f>(G30*H30)</f>
        <v>0</v>
      </c>
    </row>
    <row r="31" spans="2:9" ht="45" customHeight="1">
      <c r="B31" s="29" t="s">
        <v>36</v>
      </c>
      <c r="C31" s="38"/>
      <c r="D31" s="39"/>
      <c r="E31" s="32">
        <f>SUM(E32:E34)</f>
        <v>0</v>
      </c>
      <c r="F31" s="33"/>
      <c r="G31" s="84"/>
      <c r="H31" s="39"/>
      <c r="I31" s="32">
        <f>SUM(I32:I34)</f>
        <v>0</v>
      </c>
    </row>
    <row r="32" spans="2:9" ht="45" customHeight="1">
      <c r="B32" s="34" t="s">
        <v>3</v>
      </c>
      <c r="C32" s="35">
        <v>0</v>
      </c>
      <c r="D32" s="36">
        <v>0</v>
      </c>
      <c r="E32" s="37">
        <f>(C32*D32)</f>
        <v>0</v>
      </c>
      <c r="F32" s="33"/>
      <c r="G32" s="83">
        <v>0</v>
      </c>
      <c r="H32" s="36">
        <v>0</v>
      </c>
      <c r="I32" s="37">
        <f aca="true" t="shared" si="1" ref="I32:I37">(G32*H32)</f>
        <v>0</v>
      </c>
    </row>
    <row r="33" spans="2:9" ht="45" customHeight="1">
      <c r="B33" s="34" t="s">
        <v>4</v>
      </c>
      <c r="C33" s="35">
        <v>0</v>
      </c>
      <c r="D33" s="36">
        <v>0</v>
      </c>
      <c r="E33" s="37">
        <f>(C33*D33)</f>
        <v>0</v>
      </c>
      <c r="F33" s="33"/>
      <c r="G33" s="83">
        <v>0</v>
      </c>
      <c r="H33" s="36">
        <v>0</v>
      </c>
      <c r="I33" s="37">
        <f t="shared" si="1"/>
        <v>0</v>
      </c>
    </row>
    <row r="34" spans="2:9" ht="45" customHeight="1">
      <c r="B34" s="34" t="s">
        <v>5</v>
      </c>
      <c r="C34" s="35">
        <v>0</v>
      </c>
      <c r="D34" s="36">
        <v>0</v>
      </c>
      <c r="E34" s="37">
        <f>(C34*D34)</f>
        <v>0</v>
      </c>
      <c r="F34" s="33"/>
      <c r="G34" s="83">
        <v>0</v>
      </c>
      <c r="H34" s="36">
        <v>0</v>
      </c>
      <c r="I34" s="37">
        <f t="shared" si="1"/>
        <v>0</v>
      </c>
    </row>
    <row r="35" spans="2:9" ht="45" customHeight="1">
      <c r="B35" s="40" t="s">
        <v>37</v>
      </c>
      <c r="C35" s="35">
        <v>0</v>
      </c>
      <c r="D35" s="36">
        <v>0</v>
      </c>
      <c r="E35" s="37">
        <f t="shared" si="0"/>
        <v>0</v>
      </c>
      <c r="F35" s="33"/>
      <c r="G35" s="83">
        <v>0</v>
      </c>
      <c r="H35" s="36">
        <v>0</v>
      </c>
      <c r="I35" s="37">
        <f t="shared" si="1"/>
        <v>0</v>
      </c>
    </row>
    <row r="36" spans="2:9" ht="45" customHeight="1">
      <c r="B36" s="40" t="s">
        <v>38</v>
      </c>
      <c r="C36" s="35">
        <v>0</v>
      </c>
      <c r="D36" s="36">
        <v>0</v>
      </c>
      <c r="E36" s="37">
        <f t="shared" si="0"/>
        <v>0</v>
      </c>
      <c r="F36" s="33"/>
      <c r="G36" s="83">
        <v>0</v>
      </c>
      <c r="H36" s="36">
        <v>0</v>
      </c>
      <c r="I36" s="37">
        <f t="shared" si="1"/>
        <v>0</v>
      </c>
    </row>
    <row r="37" spans="2:9" ht="45" customHeight="1">
      <c r="B37" s="41" t="s">
        <v>14</v>
      </c>
      <c r="C37" s="35">
        <v>0</v>
      </c>
      <c r="D37" s="36">
        <v>0</v>
      </c>
      <c r="E37" s="37">
        <f t="shared" si="0"/>
        <v>0</v>
      </c>
      <c r="F37" s="33"/>
      <c r="G37" s="83">
        <v>0</v>
      </c>
      <c r="H37" s="36">
        <v>0</v>
      </c>
      <c r="I37" s="37">
        <f t="shared" si="1"/>
        <v>0</v>
      </c>
    </row>
    <row r="38" spans="2:9" s="47" customFormat="1" ht="45" customHeight="1" thickBot="1">
      <c r="B38" s="42" t="s">
        <v>46</v>
      </c>
      <c r="C38" s="43"/>
      <c r="D38" s="44"/>
      <c r="E38" s="45">
        <f>SUM(E28:E30,E32:E37)*21.14%</f>
        <v>0</v>
      </c>
      <c r="F38" s="46"/>
      <c r="G38" s="85"/>
      <c r="H38" s="44"/>
      <c r="I38" s="45">
        <v>0</v>
      </c>
    </row>
    <row r="39" spans="2:9" s="53" customFormat="1" ht="45" customHeight="1" thickBot="1">
      <c r="B39" s="48" t="s">
        <v>6</v>
      </c>
      <c r="C39" s="49">
        <f>SUM(C27:C34)</f>
        <v>0</v>
      </c>
      <c r="D39" s="50"/>
      <c r="E39" s="51">
        <f>SUM(E27:E38)-E27-E31</f>
        <v>0</v>
      </c>
      <c r="F39" s="52"/>
      <c r="G39" s="49">
        <f>SUM(G27:G34)</f>
        <v>0</v>
      </c>
      <c r="H39" s="50"/>
      <c r="I39" s="51">
        <f>SUM(I27:I38)-I27-I31</f>
        <v>0</v>
      </c>
    </row>
    <row r="40" spans="2:9" s="54" customFormat="1" ht="52.5" customHeight="1" thickBot="1">
      <c r="B40" s="144" t="s">
        <v>44</v>
      </c>
      <c r="C40" s="145"/>
      <c r="D40" s="145"/>
      <c r="E40" s="145"/>
      <c r="F40" s="145"/>
      <c r="G40" s="145"/>
      <c r="H40" s="145"/>
      <c r="I40" s="145"/>
    </row>
    <row r="41" spans="2:9" s="55" customFormat="1" ht="45" customHeight="1" thickBot="1">
      <c r="B41" s="156" t="s">
        <v>39</v>
      </c>
      <c r="C41" s="157"/>
      <c r="D41" s="157"/>
      <c r="E41" s="157"/>
      <c r="F41" s="157"/>
      <c r="G41" s="157"/>
      <c r="H41" s="157"/>
      <c r="I41" s="158"/>
    </row>
    <row r="42" spans="2:9" s="55" customFormat="1" ht="51.75" thickBot="1">
      <c r="B42" s="25" t="s">
        <v>1</v>
      </c>
      <c r="C42" s="26" t="s">
        <v>9</v>
      </c>
      <c r="D42" s="26" t="s">
        <v>0</v>
      </c>
      <c r="E42" s="27" t="s">
        <v>6</v>
      </c>
      <c r="G42" s="81" t="s">
        <v>9</v>
      </c>
      <c r="H42" s="56" t="s">
        <v>0</v>
      </c>
      <c r="I42" s="57" t="s">
        <v>6</v>
      </c>
    </row>
    <row r="43" spans="2:9" s="55" customFormat="1" ht="45" customHeight="1">
      <c r="B43" s="29" t="s">
        <v>35</v>
      </c>
      <c r="C43" s="30"/>
      <c r="D43" s="31"/>
      <c r="E43" s="32">
        <f>SUM(E44:E46)</f>
        <v>0</v>
      </c>
      <c r="G43" s="82"/>
      <c r="H43" s="31"/>
      <c r="I43" s="32">
        <f>SUM(I44:I46)</f>
        <v>0</v>
      </c>
    </row>
    <row r="44" spans="2:9" s="55" customFormat="1" ht="45" customHeight="1">
      <c r="B44" s="34" t="s">
        <v>3</v>
      </c>
      <c r="C44" s="35">
        <v>0</v>
      </c>
      <c r="D44" s="36">
        <v>0</v>
      </c>
      <c r="E44" s="37">
        <f>(C44*D44)</f>
        <v>0</v>
      </c>
      <c r="G44" s="83">
        <v>0</v>
      </c>
      <c r="H44" s="36">
        <v>0</v>
      </c>
      <c r="I44" s="37">
        <f>(G44*H44)</f>
        <v>0</v>
      </c>
    </row>
    <row r="45" spans="2:9" s="55" customFormat="1" ht="45" customHeight="1">
      <c r="B45" s="34" t="s">
        <v>4</v>
      </c>
      <c r="C45" s="35">
        <v>0</v>
      </c>
      <c r="D45" s="36">
        <v>0</v>
      </c>
      <c r="E45" s="37">
        <f>(C45*D45)</f>
        <v>0</v>
      </c>
      <c r="G45" s="83">
        <v>0</v>
      </c>
      <c r="H45" s="36">
        <v>0</v>
      </c>
      <c r="I45" s="37">
        <f>(G45*H45)</f>
        <v>0</v>
      </c>
    </row>
    <row r="46" spans="2:9" s="55" customFormat="1" ht="45" customHeight="1">
      <c r="B46" s="34" t="s">
        <v>5</v>
      </c>
      <c r="C46" s="35">
        <v>0</v>
      </c>
      <c r="D46" s="36">
        <v>0</v>
      </c>
      <c r="E46" s="37">
        <f aca="true" t="shared" si="2" ref="E46:E52">(C46*D46)</f>
        <v>0</v>
      </c>
      <c r="G46" s="83">
        <v>0</v>
      </c>
      <c r="H46" s="36">
        <v>0</v>
      </c>
      <c r="I46" s="37">
        <f>(G46*H46)</f>
        <v>0</v>
      </c>
    </row>
    <row r="47" spans="2:9" s="55" customFormat="1" ht="45" customHeight="1">
      <c r="B47" s="29" t="s">
        <v>36</v>
      </c>
      <c r="C47" s="38"/>
      <c r="D47" s="39"/>
      <c r="E47" s="32">
        <f>SUM(E48:E50)</f>
        <v>0</v>
      </c>
      <c r="G47" s="84"/>
      <c r="H47" s="39"/>
      <c r="I47" s="32">
        <f>SUM(I48:I50)</f>
        <v>0</v>
      </c>
    </row>
    <row r="48" spans="2:9" s="55" customFormat="1" ht="45" customHeight="1">
      <c r="B48" s="34" t="s">
        <v>3</v>
      </c>
      <c r="C48" s="35">
        <v>0</v>
      </c>
      <c r="D48" s="36">
        <v>0</v>
      </c>
      <c r="E48" s="37">
        <f>(C48*D48)</f>
        <v>0</v>
      </c>
      <c r="G48" s="83">
        <v>0</v>
      </c>
      <c r="H48" s="36">
        <v>0</v>
      </c>
      <c r="I48" s="37">
        <f>(G48*H48)</f>
        <v>0</v>
      </c>
    </row>
    <row r="49" spans="2:9" s="55" customFormat="1" ht="45" customHeight="1">
      <c r="B49" s="34" t="s">
        <v>4</v>
      </c>
      <c r="C49" s="35">
        <v>0</v>
      </c>
      <c r="D49" s="36">
        <v>0</v>
      </c>
      <c r="E49" s="37">
        <f t="shared" si="2"/>
        <v>0</v>
      </c>
      <c r="G49" s="83">
        <v>0</v>
      </c>
      <c r="H49" s="36">
        <v>0</v>
      </c>
      <c r="I49" s="37">
        <f>(G49*H49)</f>
        <v>0</v>
      </c>
    </row>
    <row r="50" spans="2:9" s="55" customFormat="1" ht="45" customHeight="1">
      <c r="B50" s="34" t="s">
        <v>5</v>
      </c>
      <c r="C50" s="35">
        <v>0</v>
      </c>
      <c r="D50" s="36">
        <v>0</v>
      </c>
      <c r="E50" s="37">
        <f t="shared" si="2"/>
        <v>0</v>
      </c>
      <c r="G50" s="83">
        <v>0</v>
      </c>
      <c r="H50" s="36">
        <v>0</v>
      </c>
      <c r="I50" s="37">
        <f>(G50*H50)</f>
        <v>0</v>
      </c>
    </row>
    <row r="51" spans="2:9" s="55" customFormat="1" ht="45" customHeight="1">
      <c r="B51" s="40" t="s">
        <v>38</v>
      </c>
      <c r="C51" s="35">
        <v>0</v>
      </c>
      <c r="D51" s="36">
        <v>0</v>
      </c>
      <c r="E51" s="37">
        <f t="shared" si="2"/>
        <v>0</v>
      </c>
      <c r="G51" s="83">
        <v>0</v>
      </c>
      <c r="H51" s="36">
        <v>0</v>
      </c>
      <c r="I51" s="37">
        <f>(G51*H51)</f>
        <v>0</v>
      </c>
    </row>
    <row r="52" spans="2:9" s="55" customFormat="1" ht="45" customHeight="1">
      <c r="B52" s="41" t="s">
        <v>14</v>
      </c>
      <c r="C52" s="35">
        <v>0</v>
      </c>
      <c r="D52" s="36">
        <v>0</v>
      </c>
      <c r="E52" s="37">
        <f t="shared" si="2"/>
        <v>0</v>
      </c>
      <c r="G52" s="83">
        <v>0</v>
      </c>
      <c r="H52" s="36">
        <v>0</v>
      </c>
      <c r="I52" s="37">
        <f>(G52*H52)</f>
        <v>0</v>
      </c>
    </row>
    <row r="53" spans="2:9" s="55" customFormat="1" ht="45" customHeight="1" thickBot="1">
      <c r="B53" s="42" t="s">
        <v>46</v>
      </c>
      <c r="C53" s="58"/>
      <c r="D53" s="59"/>
      <c r="E53" s="45">
        <f>SUM(E48:E52)*21.14%</f>
        <v>0</v>
      </c>
      <c r="G53" s="87"/>
      <c r="H53" s="59"/>
      <c r="I53" s="45">
        <v>0</v>
      </c>
    </row>
    <row r="54" spans="2:9" s="53" customFormat="1" ht="45" customHeight="1" thickBot="1">
      <c r="B54" s="48" t="s">
        <v>6</v>
      </c>
      <c r="C54" s="51">
        <f>SUM(C44:C50)</f>
        <v>0</v>
      </c>
      <c r="D54" s="50"/>
      <c r="E54" s="51">
        <f>SUM(E43:E53)-E47-E43</f>
        <v>0</v>
      </c>
      <c r="G54" s="88">
        <f>SUM(G44:G50)</f>
        <v>0</v>
      </c>
      <c r="H54" s="50"/>
      <c r="I54" s="51">
        <f>SUM(I43:I53)-I47-I43</f>
        <v>0</v>
      </c>
    </row>
    <row r="55" spans="2:5" s="54" customFormat="1" ht="24.75" customHeight="1" thickBot="1">
      <c r="B55" s="60"/>
      <c r="C55" s="61"/>
      <c r="D55" s="62"/>
      <c r="E55" s="63"/>
    </row>
    <row r="56" spans="2:9" s="18" customFormat="1" ht="45" customHeight="1" thickBot="1">
      <c r="B56" s="64" t="s">
        <v>7</v>
      </c>
      <c r="C56" s="150">
        <f>SUM(C57:E60)</f>
        <v>0</v>
      </c>
      <c r="D56" s="150"/>
      <c r="E56" s="151"/>
      <c r="G56" s="161">
        <f>SUM(G57:I60)</f>
        <v>0</v>
      </c>
      <c r="H56" s="150"/>
      <c r="I56" s="151"/>
    </row>
    <row r="57" spans="2:9" s="66" customFormat="1" ht="45" customHeight="1">
      <c r="B57" s="65" t="s">
        <v>10</v>
      </c>
      <c r="C57" s="152">
        <v>0</v>
      </c>
      <c r="D57" s="152"/>
      <c r="E57" s="153"/>
      <c r="G57" s="162">
        <v>0</v>
      </c>
      <c r="H57" s="152"/>
      <c r="I57" s="153"/>
    </row>
    <row r="58" spans="2:9" s="66" customFormat="1" ht="45" customHeight="1">
      <c r="B58" s="67" t="s">
        <v>11</v>
      </c>
      <c r="C58" s="154">
        <v>0</v>
      </c>
      <c r="D58" s="154"/>
      <c r="E58" s="155"/>
      <c r="G58" s="159">
        <v>0</v>
      </c>
      <c r="H58" s="154"/>
      <c r="I58" s="155"/>
    </row>
    <row r="59" spans="2:9" s="66" customFormat="1" ht="45" customHeight="1">
      <c r="B59" s="67" t="s">
        <v>2</v>
      </c>
      <c r="C59" s="154">
        <v>0</v>
      </c>
      <c r="D59" s="154"/>
      <c r="E59" s="155"/>
      <c r="G59" s="159">
        <v>0</v>
      </c>
      <c r="H59" s="154"/>
      <c r="I59" s="155"/>
    </row>
    <row r="60" spans="2:9" s="66" customFormat="1" ht="45" customHeight="1" thickBot="1">
      <c r="B60" s="68" t="s">
        <v>12</v>
      </c>
      <c r="C60" s="146">
        <v>0</v>
      </c>
      <c r="D60" s="146"/>
      <c r="E60" s="147"/>
      <c r="G60" s="160">
        <v>0</v>
      </c>
      <c r="H60" s="146"/>
      <c r="I60" s="147"/>
    </row>
    <row r="61" spans="2:5" ht="48" customHeight="1" thickBot="1">
      <c r="B61" s="148"/>
      <c r="C61" s="148"/>
      <c r="D61" s="148"/>
      <c r="E61" s="148"/>
    </row>
    <row r="62" spans="2:9" s="70" customFormat="1" ht="86.25" thickBot="1">
      <c r="B62" s="69" t="s">
        <v>40</v>
      </c>
      <c r="C62" s="149">
        <f>C15-C17</f>
        <v>0</v>
      </c>
      <c r="D62" s="149"/>
      <c r="E62" s="149"/>
      <c r="G62" s="149">
        <f>G15-G17</f>
        <v>0</v>
      </c>
      <c r="H62" s="149"/>
      <c r="I62" s="149"/>
    </row>
    <row r="63" spans="2:5" s="70" customFormat="1" ht="42.75">
      <c r="B63" s="71"/>
      <c r="C63" s="72"/>
      <c r="D63" s="72"/>
      <c r="E63" s="72"/>
    </row>
    <row r="64" spans="2:5" s="70" customFormat="1" ht="42.75">
      <c r="B64" s="71"/>
      <c r="C64" s="72"/>
      <c r="D64" s="72"/>
      <c r="E64" s="72"/>
    </row>
    <row r="65" spans="2:5" s="11" customFormat="1" ht="24.75" customHeight="1">
      <c r="B65" s="73"/>
      <c r="C65" s="74"/>
      <c r="D65" s="74"/>
      <c r="E65" s="75"/>
    </row>
    <row r="66" spans="2:11" s="77" customFormat="1" ht="201.75" customHeight="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5" ht="21" customHeight="1">
      <c r="B67" s="2"/>
      <c r="C67" s="2"/>
      <c r="D67" s="2"/>
      <c r="E67" s="2"/>
    </row>
  </sheetData>
  <sheetProtection/>
  <mergeCells count="46">
    <mergeCell ref="G58:I58"/>
    <mergeCell ref="G59:I59"/>
    <mergeCell ref="G60:I60"/>
    <mergeCell ref="G62:I62"/>
    <mergeCell ref="G18:I18"/>
    <mergeCell ref="G19:I19"/>
    <mergeCell ref="G21:I21"/>
    <mergeCell ref="G23:I23"/>
    <mergeCell ref="G56:I56"/>
    <mergeCell ref="G57:I57"/>
    <mergeCell ref="G11:I11"/>
    <mergeCell ref="G12:I12"/>
    <mergeCell ref="G13:I13"/>
    <mergeCell ref="G14:I14"/>
    <mergeCell ref="G15:I15"/>
    <mergeCell ref="G17:I17"/>
    <mergeCell ref="B24:I24"/>
    <mergeCell ref="C60:E60"/>
    <mergeCell ref="B61:E61"/>
    <mergeCell ref="C62:E62"/>
    <mergeCell ref="C56:E56"/>
    <mergeCell ref="C57:E57"/>
    <mergeCell ref="C58:E58"/>
    <mergeCell ref="C59:E59"/>
    <mergeCell ref="B40:I40"/>
    <mergeCell ref="B41:I41"/>
    <mergeCell ref="C19:E19"/>
    <mergeCell ref="B20:E20"/>
    <mergeCell ref="C21:E21"/>
    <mergeCell ref="C23:E23"/>
    <mergeCell ref="B25:I25"/>
    <mergeCell ref="C13:E13"/>
    <mergeCell ref="C14:E14"/>
    <mergeCell ref="C15:E15"/>
    <mergeCell ref="B16:E16"/>
    <mergeCell ref="C17:E17"/>
    <mergeCell ref="B2:I2"/>
    <mergeCell ref="B3:I3"/>
    <mergeCell ref="C18:E18"/>
    <mergeCell ref="B9:E9"/>
    <mergeCell ref="C10:E10"/>
    <mergeCell ref="C11:E11"/>
    <mergeCell ref="C12:E12"/>
    <mergeCell ref="C4:E4"/>
    <mergeCell ref="G4:I4"/>
    <mergeCell ref="G10:I10"/>
  </mergeCells>
  <printOptions horizontalCentered="1"/>
  <pageMargins left="0.22" right="0.1968503937007874" top="0.5905511811023623" bottom="0.3937007874015748" header="0.31496062992125984" footer="0.35433070866141736"/>
  <pageSetup fitToHeight="1" fitToWidth="1" horizontalDpi="600" verticalDpi="600" orientation="portrait" paperSize="9" scale="24" r:id="rId2"/>
  <headerFooter differentOddEven="1">
    <oddHeader>&amp;R&amp;28Załącznik nr 3 do zarządzenia nr 106/R/19&amp;K000000 Rektora UG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Marta Mincewicz</cp:lastModifiedBy>
  <cp:lastPrinted>2009-01-22T07:52:58Z</cp:lastPrinted>
  <dcterms:created xsi:type="dcterms:W3CDTF">2007-09-13T07:02:19Z</dcterms:created>
  <dcterms:modified xsi:type="dcterms:W3CDTF">2021-04-07T11:54:39Z</dcterms:modified>
  <cp:category/>
  <cp:version/>
  <cp:contentType/>
  <cp:contentStatus/>
</cp:coreProperties>
</file>